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Sheet1!$A$2:$E$34</definedName>
  </definedNames>
  <calcPr/>
</workbook>
</file>

<file path=xl/sharedStrings.xml><?xml version="1.0" encoding="utf-8"?>
<sst xmlns="http://schemas.openxmlformats.org/spreadsheetml/2006/main" count="75" uniqueCount="45">
  <si>
    <t>Parts List</t>
  </si>
  <si>
    <t>Item</t>
  </si>
  <si>
    <t>Qty</t>
  </si>
  <si>
    <t>Mass/Unit [g]</t>
  </si>
  <si>
    <t>Mass [g]</t>
  </si>
  <si>
    <t>Lego</t>
  </si>
  <si>
    <t>2Y0A21 Distance Sensor</t>
  </si>
  <si>
    <t>No</t>
  </si>
  <si>
    <t>Arduino Uno</t>
  </si>
  <si>
    <t>Axle 10</t>
  </si>
  <si>
    <t>Yes</t>
  </si>
  <si>
    <t>Axle 12</t>
  </si>
  <si>
    <t>Axle 3 with Stud</t>
  </si>
  <si>
    <t>Axle 4</t>
  </si>
  <si>
    <t>Axle 6</t>
  </si>
  <si>
    <t>Axle 7</t>
  </si>
  <si>
    <t>Axle and Pin Connector 3L</t>
  </si>
  <si>
    <t>Axle and Pin Connector Angled #1</t>
  </si>
  <si>
    <t>Axle Connector 2L</t>
  </si>
  <si>
    <t>Axle Connector Rubber</t>
  </si>
  <si>
    <t>Axle Connector with Axle Hole</t>
  </si>
  <si>
    <t>Battery Pack</t>
  </si>
  <si>
    <t>Bluetooth Module</t>
  </si>
  <si>
    <t>Bush</t>
  </si>
  <si>
    <t>DC Motor</t>
  </si>
  <si>
    <t>Gear 40 Tooth</t>
  </si>
  <si>
    <t>Gear Worm Screw</t>
  </si>
  <si>
    <t>HC-SR04 Distance Sensor</t>
  </si>
  <si>
    <t>Liftarm 1x11</t>
  </si>
  <si>
    <t>Liftarm 1x15</t>
  </si>
  <si>
    <t>Liftarm 1x3</t>
  </si>
  <si>
    <t>Liftarm 1x5</t>
  </si>
  <si>
    <t>Liftarm 1x7</t>
  </si>
  <si>
    <t>Liftarm 1x9</t>
  </si>
  <si>
    <t>Liftarm 2x4 L</t>
  </si>
  <si>
    <t>Liftarm 3x5 L</t>
  </si>
  <si>
    <t>Mecanum Wheel</t>
  </si>
  <si>
    <t>Pin Connector Perpendicular Long</t>
  </si>
  <si>
    <t>Pin Double with Axle Hole</t>
  </si>
  <si>
    <t>Pin Long with Stop Bush</t>
  </si>
  <si>
    <t>TOTAL:</t>
  </si>
  <si>
    <t>Number</t>
  </si>
  <si>
    <t>Percentage</t>
  </si>
  <si>
    <t>Lego Parts</t>
  </si>
  <si>
    <t>Non-Lego Parts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</si>
</sst>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8.0"/>
      <color rgb="FFFFFFFF"/>
      <name val="Calibri"/>
    </font>
    <font>
      <sz val="10.0"/>
      <color theme="1"/>
      <name val="Calibri"/>
    </font>
    <font>
      <b/>
      <sz val="12.0"/>
      <color rgb="FF1155CC"/>
      <name val="Calibri"/>
    </font>
    <font>
      <b/>
      <sz val="12.0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</fills>
  <borders count="2">
    <border/>
    <border>
      <bottom style="medium">
        <color rgb="FF1155CC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horizontal="center"/>
    </xf>
    <xf borderId="1" fillId="0" fontId="3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0" fontId="5" numFmtId="10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43"/>
    <col customWidth="1" min="3" max="3" width="17.14"/>
    <col hidden="1" min="4" max="5" width="14.43"/>
  </cols>
  <sheetData>
    <row r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4" t="s">
        <v>6</v>
      </c>
      <c r="B3" s="4">
        <v>2.0</v>
      </c>
      <c r="C3" s="4">
        <v>3.5</v>
      </c>
      <c r="D3" s="2">
        <f t="shared" ref="D3:D34" si="1">B3*C3</f>
        <v>7</v>
      </c>
      <c r="E3" s="4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4" t="s">
        <v>8</v>
      </c>
      <c r="B4" s="4">
        <v>1.0</v>
      </c>
      <c r="C4" s="4">
        <v>25.0</v>
      </c>
      <c r="D4" s="2">
        <f t="shared" si="1"/>
        <v>25</v>
      </c>
      <c r="E4" s="4" t="s">
        <v>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4" t="s">
        <v>9</v>
      </c>
      <c r="B5" s="4">
        <v>7.0</v>
      </c>
      <c r="C5" s="4">
        <v>1.49</v>
      </c>
      <c r="D5" s="2">
        <f t="shared" si="1"/>
        <v>10.43</v>
      </c>
      <c r="E5" s="4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4" t="s">
        <v>11</v>
      </c>
      <c r="B6" s="4">
        <v>37.0</v>
      </c>
      <c r="C6" s="4">
        <v>1.83</v>
      </c>
      <c r="D6" s="2">
        <f t="shared" si="1"/>
        <v>67.71</v>
      </c>
      <c r="E6" s="4" t="s">
        <v>10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4" t="s">
        <v>12</v>
      </c>
      <c r="B7" s="4">
        <v>9.0</v>
      </c>
      <c r="C7" s="4">
        <v>0.48</v>
      </c>
      <c r="D7" s="2">
        <f t="shared" si="1"/>
        <v>4.32</v>
      </c>
      <c r="E7" s="4" t="s">
        <v>10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4" t="s">
        <v>13</v>
      </c>
      <c r="B8" s="4">
        <v>8.0</v>
      </c>
      <c r="C8" s="4">
        <v>0.6</v>
      </c>
      <c r="D8" s="2">
        <f t="shared" si="1"/>
        <v>4.8</v>
      </c>
      <c r="E8" s="4" t="s">
        <v>10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4" t="s">
        <v>14</v>
      </c>
      <c r="B9" s="4">
        <v>6.0</v>
      </c>
      <c r="C9" s="4">
        <v>0.94</v>
      </c>
      <c r="D9" s="2">
        <f t="shared" si="1"/>
        <v>5.64</v>
      </c>
      <c r="E9" s="4" t="s">
        <v>10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4" t="s">
        <v>15</v>
      </c>
      <c r="B10" s="4">
        <v>12.0</v>
      </c>
      <c r="C10" s="4">
        <v>1.05</v>
      </c>
      <c r="D10" s="2">
        <f t="shared" si="1"/>
        <v>12.6</v>
      </c>
      <c r="E10" s="4" t="s">
        <v>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4" t="s">
        <v>16</v>
      </c>
      <c r="B11" s="4">
        <v>8.0</v>
      </c>
      <c r="C11" s="4">
        <v>0.64</v>
      </c>
      <c r="D11" s="2">
        <f t="shared" si="1"/>
        <v>5.12</v>
      </c>
      <c r="E11" s="4" t="s">
        <v>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4" t="s">
        <v>17</v>
      </c>
      <c r="B12" s="4">
        <v>8.0</v>
      </c>
      <c r="C12" s="4">
        <v>0.46</v>
      </c>
      <c r="D12" s="2">
        <f t="shared" si="1"/>
        <v>3.68</v>
      </c>
      <c r="E12" s="4" t="s">
        <v>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4" t="s">
        <v>18</v>
      </c>
      <c r="B13" s="4">
        <v>16.0</v>
      </c>
      <c r="C13" s="4">
        <v>0.4</v>
      </c>
      <c r="D13" s="2">
        <f t="shared" si="1"/>
        <v>6.4</v>
      </c>
      <c r="E13" s="4" t="s">
        <v>10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4" t="s">
        <v>19</v>
      </c>
      <c r="B14" s="4">
        <v>16.0</v>
      </c>
      <c r="C14" s="4">
        <v>0.59</v>
      </c>
      <c r="D14" s="2">
        <f t="shared" si="1"/>
        <v>9.44</v>
      </c>
      <c r="E14" s="4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4" t="s">
        <v>20</v>
      </c>
      <c r="B15" s="4">
        <v>16.0</v>
      </c>
      <c r="C15" s="4">
        <v>0.3</v>
      </c>
      <c r="D15" s="2">
        <f t="shared" si="1"/>
        <v>4.8</v>
      </c>
      <c r="E15" s="4" t="s">
        <v>10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4" t="s">
        <v>21</v>
      </c>
      <c r="B16" s="4">
        <v>3.0</v>
      </c>
      <c r="C16" s="4">
        <v>138.0</v>
      </c>
      <c r="D16" s="2">
        <f t="shared" si="1"/>
        <v>414</v>
      </c>
      <c r="E16" s="4" t="s">
        <v>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4" t="s">
        <v>22</v>
      </c>
      <c r="B17" s="4">
        <v>1.0</v>
      </c>
      <c r="C17" s="4">
        <v>5.1</v>
      </c>
      <c r="D17" s="2">
        <f t="shared" si="1"/>
        <v>5.1</v>
      </c>
      <c r="E17" s="4" t="s">
        <v>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4" t="s">
        <v>23</v>
      </c>
      <c r="B18" s="4">
        <v>150.0</v>
      </c>
      <c r="C18" s="4">
        <v>0.14</v>
      </c>
      <c r="D18" s="2">
        <f t="shared" si="1"/>
        <v>21</v>
      </c>
      <c r="E18" s="4" t="s">
        <v>10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4" t="s">
        <v>24</v>
      </c>
      <c r="B19" s="4">
        <v>4.0</v>
      </c>
      <c r="C19" s="4">
        <v>70.0</v>
      </c>
      <c r="D19" s="2">
        <f t="shared" si="1"/>
        <v>280</v>
      </c>
      <c r="E19" s="4" t="s">
        <v>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4" t="s">
        <v>25</v>
      </c>
      <c r="B20" s="4">
        <v>8.0</v>
      </c>
      <c r="C20" s="4">
        <v>3.76</v>
      </c>
      <c r="D20" s="2">
        <f t="shared" si="1"/>
        <v>30.08</v>
      </c>
      <c r="E20" s="4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4" t="s">
        <v>26</v>
      </c>
      <c r="B21" s="4">
        <v>4.0</v>
      </c>
      <c r="C21" s="4">
        <v>0.6</v>
      </c>
      <c r="D21" s="2">
        <f t="shared" si="1"/>
        <v>2.4</v>
      </c>
      <c r="E21" s="4" t="s">
        <v>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4" t="s">
        <v>27</v>
      </c>
      <c r="B22" s="4">
        <v>4.0</v>
      </c>
      <c r="C22" s="4">
        <v>8.5</v>
      </c>
      <c r="D22" s="2">
        <f t="shared" si="1"/>
        <v>34</v>
      </c>
      <c r="E22" s="4" t="s">
        <v>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4" t="s">
        <v>28</v>
      </c>
      <c r="B23" s="4">
        <v>3.0</v>
      </c>
      <c r="C23" s="4">
        <v>2.8</v>
      </c>
      <c r="D23" s="2">
        <f t="shared" si="1"/>
        <v>8.4</v>
      </c>
      <c r="E23" s="4" t="s">
        <v>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4" t="s">
        <v>29</v>
      </c>
      <c r="B24" s="4">
        <v>25.0</v>
      </c>
      <c r="C24" s="4">
        <v>4.0</v>
      </c>
      <c r="D24" s="2">
        <f t="shared" si="1"/>
        <v>100</v>
      </c>
      <c r="E24" s="4" t="s">
        <v>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4" t="s">
        <v>30</v>
      </c>
      <c r="B25" s="4">
        <v>2.0</v>
      </c>
      <c r="C25" s="4">
        <v>0.7</v>
      </c>
      <c r="D25" s="2">
        <f t="shared" si="1"/>
        <v>1.4</v>
      </c>
      <c r="E25" s="4" t="s">
        <v>10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4" t="s">
        <v>31</v>
      </c>
      <c r="B26" s="4">
        <v>2.0</v>
      </c>
      <c r="C26" s="4">
        <v>1.21</v>
      </c>
      <c r="D26" s="2">
        <f t="shared" si="1"/>
        <v>2.42</v>
      </c>
      <c r="E26" s="4" t="s">
        <v>10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4" t="s">
        <v>32</v>
      </c>
      <c r="B27" s="4">
        <v>2.0</v>
      </c>
      <c r="C27" s="4">
        <v>1.74</v>
      </c>
      <c r="D27" s="2">
        <f t="shared" si="1"/>
        <v>3.48</v>
      </c>
      <c r="E27" s="4" t="s">
        <v>10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4" t="s">
        <v>33</v>
      </c>
      <c r="B28" s="4">
        <v>24.0</v>
      </c>
      <c r="C28" s="4">
        <v>2.56</v>
      </c>
      <c r="D28" s="2">
        <f t="shared" si="1"/>
        <v>61.44</v>
      </c>
      <c r="E28" s="4" t="s">
        <v>10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4" t="s">
        <v>34</v>
      </c>
      <c r="B29" s="4">
        <v>8.0</v>
      </c>
      <c r="C29" s="4">
        <v>1.43</v>
      </c>
      <c r="D29" s="2">
        <f t="shared" si="1"/>
        <v>11.44</v>
      </c>
      <c r="E29" s="4" t="s">
        <v>10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4" t="s">
        <v>35</v>
      </c>
      <c r="B30" s="4">
        <v>78.0</v>
      </c>
      <c r="C30" s="4">
        <v>1.77</v>
      </c>
      <c r="D30" s="2">
        <f t="shared" si="1"/>
        <v>138.06</v>
      </c>
      <c r="E30" s="4" t="s">
        <v>10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4" t="s">
        <v>36</v>
      </c>
      <c r="B31" s="4">
        <v>4.0</v>
      </c>
      <c r="C31" s="4">
        <v>86.0</v>
      </c>
      <c r="D31" s="2">
        <f t="shared" si="1"/>
        <v>344</v>
      </c>
      <c r="E31" s="4" t="s">
        <v>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4" t="s">
        <v>37</v>
      </c>
      <c r="B32" s="4">
        <v>6.0</v>
      </c>
      <c r="C32" s="4">
        <v>0.85</v>
      </c>
      <c r="D32" s="2">
        <f t="shared" si="1"/>
        <v>5.1</v>
      </c>
      <c r="E32" s="4" t="s">
        <v>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4" t="s">
        <v>38</v>
      </c>
      <c r="B33" s="4">
        <v>10.0</v>
      </c>
      <c r="C33" s="4">
        <v>0.96</v>
      </c>
      <c r="D33" s="2">
        <f t="shared" si="1"/>
        <v>9.6</v>
      </c>
      <c r="E33" s="4" t="s">
        <v>10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4" t="s">
        <v>39</v>
      </c>
      <c r="B34" s="4">
        <v>1.0</v>
      </c>
      <c r="C34" s="4">
        <v>0.33</v>
      </c>
      <c r="D34" s="2">
        <f t="shared" si="1"/>
        <v>0.33</v>
      </c>
      <c r="E34" s="4" t="s">
        <v>10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5" t="s">
        <v>40</v>
      </c>
      <c r="B35" s="6">
        <f>SUM(B3:B34)</f>
        <v>485</v>
      </c>
      <c r="C35" s="6">
        <f>SUM(D3:D34)</f>
        <v>1639.19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2"/>
      <c r="B38" s="7" t="s">
        <v>41</v>
      </c>
      <c r="C38" s="7" t="s">
        <v>42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7" t="s">
        <v>43</v>
      </c>
      <c r="B39" s="8">
        <f>SUMIF(E3:E34,"=Yes",B3:B34)</f>
        <v>466</v>
      </c>
      <c r="C39" s="9">
        <f>B39/B35</f>
        <v>0.9608247423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7" t="s">
        <v>44</v>
      </c>
      <c r="B40" s="8">
        <f>SUMIF(E3:E34,"=No",B3:B34)</f>
        <v>19</v>
      </c>
      <c r="C40" s="9">
        <f>B40/B35</f>
        <v>0.03917525773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</sheetData>
  <autoFilter ref="$A$2:$E$34">
    <sortState ref="A2:E34">
      <sortCondition ref="A2:A34"/>
    </sortState>
  </autoFilter>
  <mergeCells count="1">
    <mergeCell ref="A1:E1"/>
  </mergeCells>
  <drawing r:id="rId1"/>
</worksheet>
</file>